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F23" i="1" l="1"/>
  <c r="F22" i="1"/>
  <c r="F21" i="1"/>
  <c r="F20" i="1"/>
  <c r="F19" i="1"/>
  <c r="F18" i="1"/>
  <c r="F17" i="1"/>
  <c r="F16" i="1"/>
  <c r="E23" i="1"/>
  <c r="E22" i="1"/>
  <c r="E21" i="1"/>
  <c r="E20" i="1"/>
  <c r="E19" i="1"/>
  <c r="E18" i="1"/>
  <c r="E17" i="1"/>
  <c r="E16" i="1"/>
  <c r="D15" i="1"/>
  <c r="D14" i="1"/>
  <c r="D13" i="1"/>
  <c r="D12" i="1"/>
  <c r="D11" i="1"/>
  <c r="D10" i="1"/>
  <c r="D9" i="1"/>
  <c r="D8" i="1"/>
  <c r="D7" i="1"/>
  <c r="D6" i="1"/>
  <c r="D5" i="1"/>
  <c r="D4" i="1"/>
  <c r="E15" i="1"/>
  <c r="E14" i="1"/>
  <c r="E13" i="1"/>
  <c r="E12" i="1"/>
  <c r="E11" i="1"/>
  <c r="E10" i="1"/>
  <c r="E9" i="1"/>
  <c r="E8" i="1"/>
  <c r="E7" i="1"/>
  <c r="E6" i="1"/>
  <c r="E5" i="1"/>
  <c r="E4" i="1"/>
  <c r="E35" i="1"/>
  <c r="E34" i="1"/>
  <c r="E33" i="1"/>
  <c r="E32" i="1"/>
  <c r="E31" i="1"/>
  <c r="E30" i="1"/>
  <c r="E29" i="1"/>
  <c r="E28" i="1"/>
  <c r="E27" i="1"/>
  <c r="E26" i="1"/>
  <c r="E25" i="1"/>
  <c r="E24" i="1"/>
  <c r="D35" i="1"/>
  <c r="D34" i="1"/>
  <c r="D33" i="1"/>
  <c r="D32" i="1"/>
  <c r="D31" i="1"/>
  <c r="D30" i="1"/>
  <c r="D29" i="1"/>
  <c r="D28" i="1"/>
  <c r="D27" i="1"/>
  <c r="D26" i="1"/>
  <c r="D25" i="1"/>
  <c r="D24" i="1"/>
  <c r="F35" i="1"/>
  <c r="F34" i="1"/>
  <c r="F33" i="1"/>
  <c r="F32" i="1"/>
  <c r="F31" i="1"/>
  <c r="F30" i="1"/>
  <c r="F29" i="1"/>
  <c r="F28" i="1"/>
  <c r="F27" i="1"/>
  <c r="F26" i="1"/>
  <c r="F25" i="1"/>
  <c r="F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<sst xmlns="http://schemas.openxmlformats.org/spreadsheetml/2006/main" count="87" uniqueCount="58">
  <si>
    <t>unit description</t>
  </si>
  <si>
    <t>Vs (m/sec)</t>
  </si>
  <si>
    <t>Vp (m/sec)</t>
  </si>
  <si>
    <t>rho (gm/cc)</t>
  </si>
  <si>
    <t>geology</t>
  </si>
  <si>
    <t>Bandelier</t>
  </si>
  <si>
    <t>Qbt4</t>
  </si>
  <si>
    <t>Qbt3t</t>
  </si>
  <si>
    <t>Qbt3</t>
  </si>
  <si>
    <t>Qbt2</t>
  </si>
  <si>
    <t>Qbt1vu</t>
  </si>
  <si>
    <t>Qbt1vc</t>
  </si>
  <si>
    <t>Qbt1g</t>
  </si>
  <si>
    <t>Qbtt</t>
  </si>
  <si>
    <t>Qbt</t>
  </si>
  <si>
    <t>Qct</t>
  </si>
  <si>
    <t>Qbof</t>
  </si>
  <si>
    <t>Qbog</t>
  </si>
  <si>
    <t>Tpf</t>
  </si>
  <si>
    <t>Puye</t>
  </si>
  <si>
    <t>Tb4</t>
  </si>
  <si>
    <t>Tt2 north</t>
  </si>
  <si>
    <t>Tt2 south</t>
  </si>
  <si>
    <t>Tt1</t>
  </si>
  <si>
    <t>Tpp Upper</t>
  </si>
  <si>
    <t>Tpt Upper</t>
  </si>
  <si>
    <t>Tpt</t>
  </si>
  <si>
    <t>Totavi</t>
  </si>
  <si>
    <t>Tf</t>
  </si>
  <si>
    <t>Tpp Lower</t>
  </si>
  <si>
    <t>Tpt Lower</t>
  </si>
  <si>
    <t>Tk</t>
  </si>
  <si>
    <t>Tb2 Upper</t>
  </si>
  <si>
    <t>Santa Fe Silt and Sands</t>
  </si>
  <si>
    <t>Ts</t>
  </si>
  <si>
    <t>Santa Fe Fanglomerate</t>
  </si>
  <si>
    <t>Galisteo</t>
  </si>
  <si>
    <t>Tgs</t>
  </si>
  <si>
    <t>Bayo Canyon Basalt -Ts</t>
  </si>
  <si>
    <t>Tb2 Lower</t>
  </si>
  <si>
    <t>Older Basalts</t>
  </si>
  <si>
    <t>Older Sedimentary</t>
  </si>
  <si>
    <t>Pal</t>
  </si>
  <si>
    <t>Pre-Cambrian Flow</t>
  </si>
  <si>
    <t>Pc Flow</t>
  </si>
  <si>
    <t>Pre-Cambrian</t>
  </si>
  <si>
    <t>Pc</t>
  </si>
  <si>
    <t>Vp (ft/sec)</t>
  </si>
  <si>
    <t>Vs (ft/sec)</t>
  </si>
  <si>
    <t>comments</t>
  </si>
  <si>
    <t>Densities are almost pure guesses but are 2nd order effect in site amplitudes.</t>
  </si>
  <si>
    <t>damping ratio (%)</t>
  </si>
  <si>
    <t>Q=1/(2*DR) where DR is the damping ratio;  i.e., if the damping ratio is 4% that corresponds to a Q = 12.5</t>
  </si>
  <si>
    <t>Q</t>
  </si>
  <si>
    <t>vs abstracted from DSC-1B borehole (URS, 2007)</t>
  </si>
  <si>
    <t>Geophex report interpreted Vp (URS, 2007)</t>
  </si>
  <si>
    <t>Vs taken from 2007 report-seismic network based (1-2km thick)</t>
  </si>
  <si>
    <t>Vs taken from 2007 report-seismic network based (17km thick)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</si>
</sst>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tabSelected="1" topLeftCell="B6" workbookViewId="0">
      <selection activeCell="M36" sqref="M36"/>
    </sheetView>
  </sheetViews>
  <sheetFormatPr defaultRowHeight="15" x14ac:dyDescent="0.25"/>
  <cols>
    <col min="1" max="1" width="22" customWidth="1"/>
    <col min="4" max="4" width="12.140625" customWidth="1"/>
    <col min="5" max="6" width="14.5703125" customWidth="1"/>
    <col min="7" max="8" width="15.5703125" customWidth="1"/>
    <col min="9" max="9" width="12.5703125" customWidth="1"/>
    <col min="10" max="10" width="19.140625" customWidth="1"/>
    <col min="11" max="12" width="6.7109375" customWidth="1"/>
  </cols>
  <sheetData>
    <row r="3" spans="1:13" x14ac:dyDescent="0.25">
      <c r="A3" t="s">
        <v>4</v>
      </c>
      <c r="B3" t="s">
        <v>0</v>
      </c>
      <c r="D3" t="s">
        <v>47</v>
      </c>
      <c r="E3" t="s">
        <v>2</v>
      </c>
      <c r="F3" t="s">
        <v>48</v>
      </c>
      <c r="G3" t="s">
        <v>1</v>
      </c>
      <c r="I3" t="s">
        <v>3</v>
      </c>
      <c r="J3" t="s">
        <v>51</v>
      </c>
      <c r="K3" t="s">
        <v>53</v>
      </c>
      <c r="M3" t="s">
        <v>49</v>
      </c>
    </row>
    <row r="4" spans="1:13" x14ac:dyDescent="0.25">
      <c r="A4" t="s">
        <v>5</v>
      </c>
      <c r="B4" t="s">
        <v>6</v>
      </c>
      <c r="D4" s="1">
        <f>F4*SQRT(3)</f>
        <v>1732.0508075688772</v>
      </c>
      <c r="E4" s="1">
        <f>G4*SQRT(3)</f>
        <v>528.27549630850751</v>
      </c>
      <c r="F4" s="1">
        <v>1000</v>
      </c>
      <c r="G4" s="1">
        <f>F4*0.305</f>
        <v>305</v>
      </c>
      <c r="I4">
        <v>1.7</v>
      </c>
      <c r="J4">
        <v>1</v>
      </c>
      <c r="K4">
        <f>1/(2*J4/100)</f>
        <v>50</v>
      </c>
      <c r="M4" t="s">
        <v>54</v>
      </c>
    </row>
    <row r="5" spans="1:13" x14ac:dyDescent="0.25">
      <c r="B5" t="s">
        <v>7</v>
      </c>
      <c r="D5" s="1">
        <f t="shared" ref="D5:D15" si="0">F5*SQRT(3)</f>
        <v>1732.0508075688772</v>
      </c>
      <c r="E5" s="1">
        <f t="shared" ref="E5:E15" si="1">G5*SQRT(3)</f>
        <v>528.27549630850751</v>
      </c>
      <c r="F5" s="1">
        <v>1000</v>
      </c>
      <c r="G5" s="1">
        <f t="shared" ref="G5:G23" si="2">F5*0.305</f>
        <v>305</v>
      </c>
      <c r="I5">
        <v>1.7</v>
      </c>
      <c r="J5">
        <v>1</v>
      </c>
      <c r="K5">
        <f t="shared" ref="K5:K35" si="3">1/(2*J5/100)</f>
        <v>50</v>
      </c>
      <c r="M5" t="s">
        <v>54</v>
      </c>
    </row>
    <row r="6" spans="1:13" x14ac:dyDescent="0.25">
      <c r="B6" t="s">
        <v>8</v>
      </c>
      <c r="D6" s="1">
        <f t="shared" si="0"/>
        <v>1732.0508075688772</v>
      </c>
      <c r="E6" s="1">
        <f t="shared" si="1"/>
        <v>528.27549630850751</v>
      </c>
      <c r="F6" s="1">
        <v>1000</v>
      </c>
      <c r="G6" s="1">
        <f t="shared" si="2"/>
        <v>305</v>
      </c>
      <c r="I6">
        <v>1.7</v>
      </c>
      <c r="J6">
        <v>1</v>
      </c>
      <c r="K6">
        <f t="shared" si="3"/>
        <v>50</v>
      </c>
      <c r="M6" t="s">
        <v>54</v>
      </c>
    </row>
    <row r="7" spans="1:13" x14ac:dyDescent="0.25">
      <c r="B7" t="s">
        <v>9</v>
      </c>
      <c r="D7" s="1">
        <f t="shared" si="0"/>
        <v>5109.5498823281878</v>
      </c>
      <c r="E7" s="1">
        <f t="shared" si="1"/>
        <v>1558.4127141100973</v>
      </c>
      <c r="F7" s="1">
        <v>2950</v>
      </c>
      <c r="G7" s="1">
        <f t="shared" si="2"/>
        <v>899.75</v>
      </c>
      <c r="I7">
        <v>1.8</v>
      </c>
      <c r="J7">
        <v>1</v>
      </c>
      <c r="K7">
        <f t="shared" si="3"/>
        <v>50</v>
      </c>
      <c r="M7" t="s">
        <v>54</v>
      </c>
    </row>
    <row r="8" spans="1:13" x14ac:dyDescent="0.25">
      <c r="B8" t="s">
        <v>10</v>
      </c>
      <c r="D8" s="1">
        <f t="shared" si="0"/>
        <v>5109.5498823281878</v>
      </c>
      <c r="E8" s="1">
        <f t="shared" si="1"/>
        <v>1558.4127141100973</v>
      </c>
      <c r="F8" s="1">
        <v>2950</v>
      </c>
      <c r="G8" s="1">
        <f t="shared" si="2"/>
        <v>899.75</v>
      </c>
      <c r="I8">
        <v>1.8</v>
      </c>
      <c r="J8">
        <v>1</v>
      </c>
      <c r="K8">
        <f t="shared" si="3"/>
        <v>50</v>
      </c>
      <c r="M8" t="s">
        <v>54</v>
      </c>
    </row>
    <row r="9" spans="1:13" x14ac:dyDescent="0.25">
      <c r="B9" t="s">
        <v>11</v>
      </c>
      <c r="D9" s="1">
        <f t="shared" si="0"/>
        <v>5109.5498823281878</v>
      </c>
      <c r="E9" s="1">
        <f t="shared" si="1"/>
        <v>1558.4127141100973</v>
      </c>
      <c r="F9" s="1">
        <v>2950</v>
      </c>
      <c r="G9" s="1">
        <f t="shared" si="2"/>
        <v>899.75</v>
      </c>
      <c r="I9">
        <v>1.8</v>
      </c>
      <c r="J9">
        <v>1</v>
      </c>
      <c r="K9">
        <f t="shared" si="3"/>
        <v>50</v>
      </c>
      <c r="M9" t="s">
        <v>54</v>
      </c>
    </row>
    <row r="10" spans="1:13" x14ac:dyDescent="0.25">
      <c r="B10" t="s">
        <v>12</v>
      </c>
      <c r="D10" s="1">
        <f t="shared" si="0"/>
        <v>5109.5498823281878</v>
      </c>
      <c r="E10" s="1">
        <f t="shared" si="1"/>
        <v>1558.4127141100973</v>
      </c>
      <c r="F10" s="1">
        <v>2950</v>
      </c>
      <c r="G10" s="1">
        <f t="shared" si="2"/>
        <v>899.75</v>
      </c>
      <c r="I10">
        <v>1.8</v>
      </c>
      <c r="J10">
        <v>1</v>
      </c>
      <c r="K10">
        <f t="shared" si="3"/>
        <v>50</v>
      </c>
      <c r="M10" t="s">
        <v>54</v>
      </c>
    </row>
    <row r="11" spans="1:13" x14ac:dyDescent="0.25">
      <c r="B11" t="s">
        <v>13</v>
      </c>
      <c r="D11" s="1">
        <f t="shared" si="0"/>
        <v>5109.5498823281878</v>
      </c>
      <c r="E11" s="1">
        <f t="shared" si="1"/>
        <v>1558.4127141100973</v>
      </c>
      <c r="F11" s="1">
        <v>2950</v>
      </c>
      <c r="G11" s="1">
        <f t="shared" si="2"/>
        <v>899.75</v>
      </c>
      <c r="I11">
        <v>1.8</v>
      </c>
      <c r="J11">
        <v>1</v>
      </c>
      <c r="K11">
        <f t="shared" si="3"/>
        <v>50</v>
      </c>
      <c r="M11" t="s">
        <v>54</v>
      </c>
    </row>
    <row r="12" spans="1:13" x14ac:dyDescent="0.25">
      <c r="B12" t="s">
        <v>14</v>
      </c>
      <c r="D12" s="1">
        <f t="shared" si="0"/>
        <v>5109.5498823281878</v>
      </c>
      <c r="E12" s="1">
        <f t="shared" si="1"/>
        <v>1558.4127141100973</v>
      </c>
      <c r="F12" s="1">
        <v>2950</v>
      </c>
      <c r="G12" s="1">
        <f t="shared" si="2"/>
        <v>899.75</v>
      </c>
      <c r="I12">
        <v>1.8</v>
      </c>
      <c r="J12">
        <v>1</v>
      </c>
      <c r="K12">
        <f t="shared" si="3"/>
        <v>50</v>
      </c>
      <c r="M12" t="s">
        <v>54</v>
      </c>
    </row>
    <row r="13" spans="1:13" x14ac:dyDescent="0.25">
      <c r="B13" t="s">
        <v>15</v>
      </c>
      <c r="D13" s="1">
        <f t="shared" si="0"/>
        <v>5109.5498823281878</v>
      </c>
      <c r="E13" s="1">
        <f t="shared" si="1"/>
        <v>1558.4127141100973</v>
      </c>
      <c r="F13" s="1">
        <v>2950</v>
      </c>
      <c r="G13" s="1">
        <f t="shared" si="2"/>
        <v>899.75</v>
      </c>
      <c r="I13">
        <v>1.8</v>
      </c>
      <c r="J13">
        <v>1</v>
      </c>
      <c r="K13">
        <f t="shared" si="3"/>
        <v>50</v>
      </c>
      <c r="M13" t="s">
        <v>54</v>
      </c>
    </row>
    <row r="14" spans="1:13" x14ac:dyDescent="0.25">
      <c r="B14" t="s">
        <v>16</v>
      </c>
      <c r="D14" s="1">
        <f t="shared" si="0"/>
        <v>5109.5498823281878</v>
      </c>
      <c r="E14" s="1">
        <f t="shared" si="1"/>
        <v>1558.4127141100973</v>
      </c>
      <c r="F14" s="1">
        <v>2950</v>
      </c>
      <c r="G14" s="1">
        <f t="shared" si="2"/>
        <v>899.75</v>
      </c>
      <c r="I14">
        <v>1.8</v>
      </c>
      <c r="J14">
        <v>1</v>
      </c>
      <c r="K14">
        <f t="shared" si="3"/>
        <v>50</v>
      </c>
      <c r="M14" t="s">
        <v>54</v>
      </c>
    </row>
    <row r="15" spans="1:13" x14ac:dyDescent="0.25">
      <c r="B15" t="s">
        <v>17</v>
      </c>
      <c r="D15" s="1">
        <f t="shared" si="0"/>
        <v>5109.5498823281878</v>
      </c>
      <c r="E15" s="1">
        <f t="shared" si="1"/>
        <v>1558.4127141100973</v>
      </c>
      <c r="F15" s="1">
        <v>2950</v>
      </c>
      <c r="G15" s="1">
        <f t="shared" si="2"/>
        <v>899.75</v>
      </c>
      <c r="I15">
        <v>1.8</v>
      </c>
      <c r="J15">
        <v>1</v>
      </c>
      <c r="K15">
        <f t="shared" si="3"/>
        <v>50</v>
      </c>
      <c r="M15" t="s">
        <v>54</v>
      </c>
    </row>
    <row r="16" spans="1:13" x14ac:dyDescent="0.25">
      <c r="A16" t="s">
        <v>19</v>
      </c>
      <c r="B16" t="s">
        <v>18</v>
      </c>
      <c r="D16" s="1">
        <v>7500</v>
      </c>
      <c r="E16" s="1">
        <f>D16*0.305</f>
        <v>2287.5</v>
      </c>
      <c r="F16" s="1">
        <f>D16/SQRT(3)</f>
        <v>4330.1270189221932</v>
      </c>
      <c r="G16" s="1">
        <f t="shared" si="2"/>
        <v>1320.6887407712688</v>
      </c>
      <c r="I16">
        <v>2</v>
      </c>
      <c r="J16">
        <v>0.5</v>
      </c>
      <c r="K16">
        <f t="shared" si="3"/>
        <v>100</v>
      </c>
      <c r="M16" t="s">
        <v>55</v>
      </c>
    </row>
    <row r="17" spans="1:13" x14ac:dyDescent="0.25">
      <c r="B17" t="s">
        <v>20</v>
      </c>
      <c r="D17" s="1">
        <v>7500</v>
      </c>
      <c r="E17" s="1">
        <f t="shared" ref="E17:E23" si="4">D17*0.305</f>
        <v>2287.5</v>
      </c>
      <c r="F17" s="1">
        <f t="shared" ref="F17:F23" si="5">D17/SQRT(3)</f>
        <v>4330.1270189221932</v>
      </c>
      <c r="G17" s="1">
        <f t="shared" si="2"/>
        <v>1320.6887407712688</v>
      </c>
      <c r="I17">
        <v>2</v>
      </c>
      <c r="J17">
        <v>0.5</v>
      </c>
      <c r="K17">
        <f t="shared" si="3"/>
        <v>100</v>
      </c>
      <c r="M17" t="s">
        <v>55</v>
      </c>
    </row>
    <row r="18" spans="1:13" x14ac:dyDescent="0.25">
      <c r="B18" t="s">
        <v>21</v>
      </c>
      <c r="D18" s="1">
        <v>7500</v>
      </c>
      <c r="E18" s="1">
        <f t="shared" si="4"/>
        <v>2287.5</v>
      </c>
      <c r="F18" s="1">
        <f t="shared" si="5"/>
        <v>4330.1270189221932</v>
      </c>
      <c r="G18" s="1">
        <f t="shared" si="2"/>
        <v>1320.6887407712688</v>
      </c>
      <c r="I18">
        <v>2</v>
      </c>
      <c r="J18">
        <v>0.5</v>
      </c>
      <c r="K18">
        <f t="shared" si="3"/>
        <v>100</v>
      </c>
      <c r="M18" t="s">
        <v>55</v>
      </c>
    </row>
    <row r="19" spans="1:13" x14ac:dyDescent="0.25">
      <c r="B19" t="s">
        <v>22</v>
      </c>
      <c r="D19" s="1">
        <v>7500</v>
      </c>
      <c r="E19" s="1">
        <f t="shared" si="4"/>
        <v>2287.5</v>
      </c>
      <c r="F19" s="1">
        <f t="shared" si="5"/>
        <v>4330.1270189221932</v>
      </c>
      <c r="G19" s="1">
        <f t="shared" si="2"/>
        <v>1320.6887407712688</v>
      </c>
      <c r="I19">
        <v>2</v>
      </c>
      <c r="J19">
        <v>0.5</v>
      </c>
      <c r="K19">
        <f t="shared" si="3"/>
        <v>100</v>
      </c>
      <c r="M19" t="s">
        <v>55</v>
      </c>
    </row>
    <row r="20" spans="1:13" x14ac:dyDescent="0.25">
      <c r="B20" t="s">
        <v>23</v>
      </c>
      <c r="D20" s="1">
        <v>7500</v>
      </c>
      <c r="E20" s="1">
        <f t="shared" si="4"/>
        <v>2287.5</v>
      </c>
      <c r="F20" s="1">
        <f t="shared" si="5"/>
        <v>4330.1270189221932</v>
      </c>
      <c r="G20" s="1">
        <f t="shared" si="2"/>
        <v>1320.6887407712688</v>
      </c>
      <c r="I20">
        <v>2</v>
      </c>
      <c r="J20">
        <v>0.5</v>
      </c>
      <c r="K20">
        <f t="shared" si="3"/>
        <v>100</v>
      </c>
      <c r="M20" t="s">
        <v>55</v>
      </c>
    </row>
    <row r="21" spans="1:13" x14ac:dyDescent="0.25">
      <c r="B21" t="s">
        <v>24</v>
      </c>
      <c r="D21" s="1">
        <v>7500</v>
      </c>
      <c r="E21" s="1">
        <f t="shared" si="4"/>
        <v>2287.5</v>
      </c>
      <c r="F21" s="1">
        <f t="shared" si="5"/>
        <v>4330.1270189221932</v>
      </c>
      <c r="G21" s="1">
        <f t="shared" si="2"/>
        <v>1320.6887407712688</v>
      </c>
      <c r="I21">
        <v>2</v>
      </c>
      <c r="J21">
        <v>0.5</v>
      </c>
      <c r="K21">
        <f t="shared" si="3"/>
        <v>100</v>
      </c>
      <c r="M21" t="s">
        <v>55</v>
      </c>
    </row>
    <row r="22" spans="1:13" x14ac:dyDescent="0.25">
      <c r="B22" t="s">
        <v>25</v>
      </c>
      <c r="D22" s="1">
        <v>7500</v>
      </c>
      <c r="E22" s="1">
        <f t="shared" si="4"/>
        <v>2287.5</v>
      </c>
      <c r="F22" s="1">
        <f t="shared" si="5"/>
        <v>4330.1270189221932</v>
      </c>
      <c r="G22" s="1">
        <f t="shared" si="2"/>
        <v>1320.6887407712688</v>
      </c>
      <c r="I22">
        <v>2</v>
      </c>
      <c r="J22">
        <v>0.5</v>
      </c>
      <c r="K22">
        <f t="shared" si="3"/>
        <v>100</v>
      </c>
      <c r="M22" t="s">
        <v>55</v>
      </c>
    </row>
    <row r="23" spans="1:13" x14ac:dyDescent="0.25">
      <c r="A23" t="s">
        <v>27</v>
      </c>
      <c r="B23" t="s">
        <v>26</v>
      </c>
      <c r="D23" s="1">
        <v>7500</v>
      </c>
      <c r="E23" s="1">
        <f t="shared" si="4"/>
        <v>2287.5</v>
      </c>
      <c r="F23" s="1">
        <f t="shared" si="5"/>
        <v>4330.1270189221932</v>
      </c>
      <c r="G23" s="1">
        <f t="shared" si="2"/>
        <v>1320.6887407712688</v>
      </c>
      <c r="I23">
        <v>2</v>
      </c>
      <c r="J23">
        <v>0.5</v>
      </c>
      <c r="K23">
        <f t="shared" si="3"/>
        <v>100</v>
      </c>
      <c r="M23" t="s">
        <v>55</v>
      </c>
    </row>
    <row r="24" spans="1:13" x14ac:dyDescent="0.25">
      <c r="A24" t="s">
        <v>35</v>
      </c>
      <c r="B24" t="s">
        <v>28</v>
      </c>
      <c r="D24" s="1">
        <f>F24*SQRT(3)</f>
        <v>9171.3509974548742</v>
      </c>
      <c r="E24" s="1">
        <f>G24*SQRT(3)</f>
        <v>2797.2620542237369</v>
      </c>
      <c r="F24" s="1">
        <f>G24/0.305</f>
        <v>5295.0819672131147</v>
      </c>
      <c r="G24" s="1">
        <v>1615</v>
      </c>
      <c r="I24">
        <v>2.2000000000000002</v>
      </c>
      <c r="J24">
        <v>0.5</v>
      </c>
      <c r="K24">
        <f t="shared" si="3"/>
        <v>100</v>
      </c>
      <c r="M24" t="s">
        <v>56</v>
      </c>
    </row>
    <row r="25" spans="1:13" x14ac:dyDescent="0.25">
      <c r="B25" t="s">
        <v>29</v>
      </c>
      <c r="D25" s="1">
        <f t="shared" ref="D25:D35" si="6">F25*SQRT(3)</f>
        <v>9171.3509974548742</v>
      </c>
      <c r="E25" s="1">
        <f t="shared" ref="E25:E35" si="7">G25*SQRT(3)</f>
        <v>2797.2620542237369</v>
      </c>
      <c r="F25" s="1">
        <f t="shared" ref="F25:F35" si="8">G25/0.305</f>
        <v>5295.0819672131147</v>
      </c>
      <c r="G25" s="1">
        <v>1615</v>
      </c>
      <c r="I25">
        <v>2.2000000000000002</v>
      </c>
      <c r="J25">
        <v>0.5</v>
      </c>
      <c r="K25">
        <f t="shared" si="3"/>
        <v>100</v>
      </c>
      <c r="M25" t="s">
        <v>56</v>
      </c>
    </row>
    <row r="26" spans="1:13" x14ac:dyDescent="0.25">
      <c r="B26" t="s">
        <v>30</v>
      </c>
      <c r="D26" s="1">
        <f t="shared" si="6"/>
        <v>9171.3509974548742</v>
      </c>
      <c r="E26" s="1">
        <f t="shared" si="7"/>
        <v>2797.2620542237369</v>
      </c>
      <c r="F26" s="1">
        <f t="shared" si="8"/>
        <v>5295.0819672131147</v>
      </c>
      <c r="G26" s="1">
        <v>1615</v>
      </c>
      <c r="I26">
        <v>2.2000000000000002</v>
      </c>
      <c r="J26">
        <v>0.5</v>
      </c>
      <c r="K26">
        <f t="shared" si="3"/>
        <v>100</v>
      </c>
      <c r="M26" t="s">
        <v>56</v>
      </c>
    </row>
    <row r="27" spans="1:13" x14ac:dyDescent="0.25">
      <c r="B27" t="s">
        <v>31</v>
      </c>
      <c r="D27" s="1">
        <f t="shared" si="6"/>
        <v>9171.3509974548742</v>
      </c>
      <c r="E27" s="1">
        <f t="shared" si="7"/>
        <v>2797.2620542237369</v>
      </c>
      <c r="F27" s="1">
        <f t="shared" si="8"/>
        <v>5295.0819672131147</v>
      </c>
      <c r="G27" s="1">
        <v>1615</v>
      </c>
      <c r="I27">
        <v>2.2000000000000002</v>
      </c>
      <c r="J27">
        <v>0.5</v>
      </c>
      <c r="K27">
        <f t="shared" si="3"/>
        <v>100</v>
      </c>
      <c r="M27" t="s">
        <v>56</v>
      </c>
    </row>
    <row r="28" spans="1:13" x14ac:dyDescent="0.25">
      <c r="B28" t="s">
        <v>32</v>
      </c>
      <c r="D28" s="1">
        <f t="shared" si="6"/>
        <v>9171.3509974548742</v>
      </c>
      <c r="E28" s="1">
        <f t="shared" si="7"/>
        <v>2797.2620542237369</v>
      </c>
      <c r="F28" s="1">
        <f t="shared" si="8"/>
        <v>5295.0819672131147</v>
      </c>
      <c r="G28" s="1">
        <v>1615</v>
      </c>
      <c r="I28">
        <v>2.2000000000000002</v>
      </c>
      <c r="J28">
        <v>0.5</v>
      </c>
      <c r="K28">
        <f t="shared" si="3"/>
        <v>100</v>
      </c>
      <c r="M28" t="s">
        <v>56</v>
      </c>
    </row>
    <row r="29" spans="1:13" x14ac:dyDescent="0.25">
      <c r="A29" t="s">
        <v>33</v>
      </c>
      <c r="B29" t="s">
        <v>34</v>
      </c>
      <c r="D29" s="1">
        <f t="shared" si="6"/>
        <v>9171.3509974548742</v>
      </c>
      <c r="E29" s="1">
        <f t="shared" si="7"/>
        <v>2797.2620542237369</v>
      </c>
      <c r="F29" s="1">
        <f t="shared" si="8"/>
        <v>5295.0819672131147</v>
      </c>
      <c r="G29" s="1">
        <v>1615</v>
      </c>
      <c r="I29">
        <v>2.2000000000000002</v>
      </c>
      <c r="J29">
        <v>0.5</v>
      </c>
      <c r="K29">
        <f t="shared" si="3"/>
        <v>100</v>
      </c>
      <c r="M29" t="s">
        <v>56</v>
      </c>
    </row>
    <row r="30" spans="1:13" x14ac:dyDescent="0.25">
      <c r="A30" t="s">
        <v>36</v>
      </c>
      <c r="B30" t="s">
        <v>37</v>
      </c>
      <c r="D30" s="1">
        <f t="shared" si="6"/>
        <v>9171.3509974548742</v>
      </c>
      <c r="E30" s="1">
        <f t="shared" si="7"/>
        <v>2797.2620542237369</v>
      </c>
      <c r="F30" s="1">
        <f t="shared" si="8"/>
        <v>5295.0819672131147</v>
      </c>
      <c r="G30" s="1">
        <v>1615</v>
      </c>
      <c r="I30">
        <v>2.2000000000000002</v>
      </c>
      <c r="J30">
        <v>0.5</v>
      </c>
      <c r="K30">
        <f t="shared" si="3"/>
        <v>100</v>
      </c>
      <c r="M30" t="s">
        <v>56</v>
      </c>
    </row>
    <row r="31" spans="1:13" x14ac:dyDescent="0.25">
      <c r="A31" t="s">
        <v>38</v>
      </c>
      <c r="B31" t="s">
        <v>39</v>
      </c>
      <c r="D31" s="1">
        <f t="shared" si="6"/>
        <v>9171.3509974548742</v>
      </c>
      <c r="E31" s="1">
        <f t="shared" si="7"/>
        <v>2797.2620542237369</v>
      </c>
      <c r="F31" s="1">
        <f t="shared" si="8"/>
        <v>5295.0819672131147</v>
      </c>
      <c r="G31" s="1">
        <v>1615</v>
      </c>
      <c r="I31">
        <v>2.2000000000000002</v>
      </c>
      <c r="J31">
        <v>0.5</v>
      </c>
      <c r="K31">
        <f t="shared" si="3"/>
        <v>100</v>
      </c>
      <c r="M31" t="s">
        <v>56</v>
      </c>
    </row>
    <row r="32" spans="1:13" x14ac:dyDescent="0.25">
      <c r="A32" t="s">
        <v>40</v>
      </c>
      <c r="B32" t="s">
        <v>34</v>
      </c>
      <c r="D32" s="1">
        <f t="shared" si="6"/>
        <v>9171.3509974548742</v>
      </c>
      <c r="E32" s="1">
        <f t="shared" si="7"/>
        <v>2797.2620542237369</v>
      </c>
      <c r="F32" s="1">
        <f t="shared" si="8"/>
        <v>5295.0819672131147</v>
      </c>
      <c r="G32" s="1">
        <v>1615</v>
      </c>
      <c r="I32">
        <v>2.2000000000000002</v>
      </c>
      <c r="J32">
        <v>0.5</v>
      </c>
      <c r="K32">
        <f t="shared" si="3"/>
        <v>100</v>
      </c>
      <c r="M32" t="s">
        <v>56</v>
      </c>
    </row>
    <row r="33" spans="1:13" x14ac:dyDescent="0.25">
      <c r="A33" t="s">
        <v>41</v>
      </c>
      <c r="B33" t="s">
        <v>42</v>
      </c>
      <c r="D33" s="1">
        <f t="shared" si="6"/>
        <v>9171.3509974548742</v>
      </c>
      <c r="E33" s="1">
        <f t="shared" si="7"/>
        <v>2797.2620542237369</v>
      </c>
      <c r="F33" s="1">
        <f t="shared" si="8"/>
        <v>5295.0819672131147</v>
      </c>
      <c r="G33" s="1">
        <v>1615</v>
      </c>
      <c r="I33">
        <v>2.2000000000000002</v>
      </c>
      <c r="J33">
        <v>0.5</v>
      </c>
      <c r="K33">
        <f t="shared" si="3"/>
        <v>100</v>
      </c>
      <c r="M33" t="s">
        <v>56</v>
      </c>
    </row>
    <row r="34" spans="1:13" x14ac:dyDescent="0.25">
      <c r="A34" t="s">
        <v>43</v>
      </c>
      <c r="B34" t="s">
        <v>44</v>
      </c>
      <c r="D34" s="1">
        <f t="shared" si="6"/>
        <v>19648.838669469886</v>
      </c>
      <c r="E34" s="1">
        <f t="shared" si="7"/>
        <v>5992.8957941883154</v>
      </c>
      <c r="F34" s="1">
        <f t="shared" si="8"/>
        <v>11344.262295081968</v>
      </c>
      <c r="G34" s="1">
        <v>3460</v>
      </c>
      <c r="I34">
        <v>2.5</v>
      </c>
      <c r="J34">
        <v>0.5</v>
      </c>
      <c r="K34">
        <f t="shared" si="3"/>
        <v>100</v>
      </c>
      <c r="M34" t="s">
        <v>57</v>
      </c>
    </row>
    <row r="35" spans="1:13" x14ac:dyDescent="0.25">
      <c r="A35" t="s">
        <v>45</v>
      </c>
      <c r="B35" t="s">
        <v>46</v>
      </c>
      <c r="D35" s="1">
        <f t="shared" si="6"/>
        <v>19648.838669469886</v>
      </c>
      <c r="E35" s="1">
        <f t="shared" si="7"/>
        <v>5992.8957941883154</v>
      </c>
      <c r="F35" s="1">
        <f t="shared" si="8"/>
        <v>11344.262295081968</v>
      </c>
      <c r="G35" s="1">
        <v>3460</v>
      </c>
      <c r="I35">
        <v>2.5</v>
      </c>
      <c r="J35">
        <v>0.5</v>
      </c>
      <c r="K35">
        <f t="shared" si="3"/>
        <v>100</v>
      </c>
      <c r="M35" t="s">
        <v>57</v>
      </c>
    </row>
    <row r="38" spans="1:13" x14ac:dyDescent="0.25">
      <c r="A38" t="s">
        <v>50</v>
      </c>
    </row>
    <row r="40" spans="1:13" x14ac:dyDescent="0.25">
      <c r="A4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2013-11-18T23:44:53Z</dcterms:modified>
</cp:coreProperties>
</file>